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2" windowWidth="14880" windowHeight="8448"/>
  </bookViews>
  <sheets>
    <sheet name="Regnskab 2010" sheetId="1" r:id="rId1"/>
    <sheet name="Ark1" sheetId="3" r:id="rId2"/>
    <sheet name="Ark2" sheetId="2" r:id="rId3"/>
    <sheet name="Ark3" sheetId="4" r:id="rId4"/>
  </sheets>
  <definedNames>
    <definedName name="_xlnm.Print_Area" localSheetId="0">'Regnskab 2010'!$A$1:$G$52</definedName>
  </definedNames>
  <calcPr calcId="144525"/>
</workbook>
</file>

<file path=xl/calcChain.xml><?xml version="1.0" encoding="utf-8"?>
<calcChain xmlns="http://schemas.openxmlformats.org/spreadsheetml/2006/main">
  <c r="B22" i="1" l="1"/>
  <c r="B33" i="1" l="1"/>
  <c r="C33" i="1" s="1"/>
  <c r="F22" i="1"/>
  <c r="C22" i="1"/>
  <c r="C35" i="1"/>
  <c r="B12" i="3"/>
  <c r="B16" i="3" s="1"/>
  <c r="B18" i="3" s="1"/>
  <c r="C12" i="3"/>
  <c r="C16" i="3"/>
  <c r="C18" i="3" s="1"/>
  <c r="B15" i="2"/>
  <c r="B11" i="2"/>
  <c r="B5" i="2"/>
  <c r="F10" i="1"/>
  <c r="F42" i="1" s="1"/>
  <c r="F30" i="1"/>
  <c r="B25" i="1"/>
  <c r="C25" i="1" s="1"/>
  <c r="B30" i="1"/>
  <c r="C30" i="1" s="1"/>
  <c r="B10" i="1"/>
  <c r="C10" i="1" s="1"/>
  <c r="C42" i="1" s="1"/>
  <c r="E61" i="1"/>
  <c r="F36" i="1" l="1"/>
  <c r="F41" i="1" s="1"/>
  <c r="F43" i="1" s="1"/>
  <c r="F45" i="1" s="1"/>
  <c r="C41" i="1"/>
  <c r="C43" i="1" s="1"/>
  <c r="C45" i="1" s="1"/>
  <c r="D10" i="1"/>
  <c r="F38" i="1" l="1"/>
</calcChain>
</file>

<file path=xl/sharedStrings.xml><?xml version="1.0" encoding="utf-8"?>
<sst xmlns="http://schemas.openxmlformats.org/spreadsheetml/2006/main" count="66" uniqueCount="66">
  <si>
    <t>Administration</t>
  </si>
  <si>
    <t>Bankgebyr</t>
  </si>
  <si>
    <t>Indtægter</t>
  </si>
  <si>
    <t>Indtægter i alt</t>
  </si>
  <si>
    <t>Forsikring</t>
  </si>
  <si>
    <t>Snerydning</t>
  </si>
  <si>
    <t>Sølyst</t>
  </si>
  <si>
    <t>Revisor</t>
  </si>
  <si>
    <t>Andelsboligforening " Hvide"</t>
  </si>
  <si>
    <t>Renter</t>
  </si>
  <si>
    <t>Sprøjtning</t>
  </si>
  <si>
    <t>Banken ved årets begyndelse</t>
  </si>
  <si>
    <t>Banken ved årets slutning</t>
  </si>
  <si>
    <t>Admistrator</t>
  </si>
  <si>
    <t>Regnskab</t>
  </si>
  <si>
    <t>Generalforsamling og møder</t>
  </si>
  <si>
    <t>Mødefortæring</t>
  </si>
  <si>
    <t>Vedligeholdelse og anlæg</t>
  </si>
  <si>
    <t>=</t>
  </si>
  <si>
    <t>Årets driftsudgifter</t>
  </si>
  <si>
    <t>Årets kontigenter</t>
  </si>
  <si>
    <t>Årets resultat</t>
  </si>
  <si>
    <t>Landinspektør</t>
  </si>
  <si>
    <t>Advokat</t>
  </si>
  <si>
    <t>Beplantning 2006</t>
  </si>
  <si>
    <t>Vedligeholdelse pr. år</t>
  </si>
  <si>
    <t>Plantegarenti</t>
  </si>
  <si>
    <t>Vi forusætter at pengene lånes over 5 år.</t>
  </si>
  <si>
    <t>Rente år 1</t>
  </si>
  <si>
    <t>Udgift pr. år. (afdrag)</t>
  </si>
  <si>
    <t>Udgift år 2.</t>
  </si>
  <si>
    <t>Vedligeholdelse</t>
  </si>
  <si>
    <t>Udgift år 3</t>
  </si>
  <si>
    <t>Udgift år 4</t>
  </si>
  <si>
    <t>Udgift år 5</t>
  </si>
  <si>
    <t>Omkostninger ved opdeling af grundejerforeningerne</t>
  </si>
  <si>
    <t>Omkostning</t>
  </si>
  <si>
    <t>Budget</t>
  </si>
  <si>
    <t>Realiceret.</t>
  </si>
  <si>
    <t>3x tinglysning</t>
  </si>
  <si>
    <t>Regnskabsassistance</t>
  </si>
  <si>
    <t>Rest el</t>
  </si>
  <si>
    <t>Sum til betaling</t>
  </si>
  <si>
    <t>Endelig opgørelse mellem grundejerforeningerne Rantzausminde Kystpark og</t>
  </si>
  <si>
    <t>Sundparken i henhold til til revisionsnotat den, 24 januar 2006.</t>
  </si>
  <si>
    <t>Svendborg den, 28 december 2006.</t>
  </si>
  <si>
    <t>Rantzausminde Kystpark i 2 foreninger.</t>
  </si>
  <si>
    <t>Egenkapital den 1-1-2006.</t>
  </si>
  <si>
    <t>Jørgen Franke                                                   Vagn Hansen</t>
  </si>
  <si>
    <t>Rantzausminde Kystpark                        Sundparken, Rantzausminde.</t>
  </si>
  <si>
    <t>Udlejningsejendomme</t>
  </si>
  <si>
    <t>Overskud/underskud ud fra ovenstående drift</t>
  </si>
  <si>
    <t>Flydende asfalt</t>
  </si>
  <si>
    <t xml:space="preserve">Græsslåning </t>
  </si>
  <si>
    <t>Kontorartikler og forsendelse</t>
  </si>
  <si>
    <t>Andet/Fjernelse af sten</t>
  </si>
  <si>
    <t>Vædderen 68</t>
  </si>
  <si>
    <t>Vædderen 70</t>
  </si>
  <si>
    <t>Vædderen 72</t>
  </si>
  <si>
    <t>Vædderen 74</t>
  </si>
  <si>
    <t>Snerydning nov/dec. 2010</t>
  </si>
  <si>
    <t>Gadeskilte-omkørsel</t>
  </si>
  <si>
    <t>Stolpe -opstamning-støjvold</t>
  </si>
  <si>
    <t>Gadefejning/kloarkrensning.</t>
  </si>
  <si>
    <t>For året 2010</t>
  </si>
  <si>
    <t>Budget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</si>
</sst>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kr&quot;\ * #,##0.00_);_(&quot;kr&quot;\ * \(#,##0.00\);_(&quot;kr&quot;\ * &quot;-&quot;??_);_(@_)"/>
  </numFmts>
  <fonts count="9" x14ac:knownFonts="1">
    <font>
      <sz val="10"/>
      <name val="Comic Sans MS"/>
    </font>
    <font>
      <sz val="10"/>
      <name val="Comic Sans MS"/>
    </font>
    <font>
      <b/>
      <sz val="9"/>
      <name val="Comic Sans MS"/>
      <family val="4"/>
    </font>
    <font>
      <sz val="9"/>
      <name val="Comic Sans MS"/>
      <family val="4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name val="Arial"/>
      <family val="2"/>
    </font>
    <font>
      <b/>
      <sz val="8"/>
      <name val="Comic Sans MS"/>
      <family val="4"/>
    </font>
    <font>
      <sz val="10"/>
      <name val="Comic Sans MS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2" applyFont="1"/>
    <xf numFmtId="0" fontId="2" fillId="2" borderId="0" xfId="0" applyFont="1" applyFill="1"/>
    <xf numFmtId="164" fontId="2" fillId="2" borderId="0" xfId="0" applyNumberFormat="1" applyFont="1" applyFill="1"/>
    <xf numFmtId="164" fontId="0" fillId="0" borderId="0" xfId="0" applyNumberFormat="1"/>
    <xf numFmtId="0" fontId="4" fillId="0" borderId="0" xfId="0" applyFont="1"/>
    <xf numFmtId="164" fontId="1" fillId="0" borderId="0" xfId="2"/>
    <xf numFmtId="0" fontId="0" fillId="2" borderId="0" xfId="0" applyFill="1"/>
    <xf numFmtId="164" fontId="4" fillId="2" borderId="0" xfId="2" applyFont="1" applyFill="1"/>
    <xf numFmtId="164" fontId="1" fillId="0" borderId="0" xfId="2" applyFont="1"/>
    <xf numFmtId="164" fontId="4" fillId="2" borderId="0" xfId="0" applyNumberFormat="1" applyFont="1" applyFill="1"/>
    <xf numFmtId="164" fontId="5" fillId="0" borderId="0" xfId="2" applyFont="1"/>
    <xf numFmtId="164" fontId="4" fillId="0" borderId="0" xfId="0" applyNumberFormat="1" applyFont="1"/>
    <xf numFmtId="0" fontId="3" fillId="0" borderId="0" xfId="1" applyFont="1" applyFill="1" applyBorder="1"/>
    <xf numFmtId="4" fontId="1" fillId="0" borderId="0" xfId="1" applyNumberFormat="1" applyFill="1" applyBorder="1"/>
    <xf numFmtId="4" fontId="6" fillId="0" borderId="0" xfId="0" applyNumberFormat="1" applyFont="1"/>
    <xf numFmtId="0" fontId="5" fillId="0" borderId="0" xfId="0" applyFont="1"/>
    <xf numFmtId="164" fontId="0" fillId="0" borderId="0" xfId="2" applyFont="1"/>
    <xf numFmtId="0" fontId="0" fillId="0" borderId="0" xfId="0" applyFill="1"/>
    <xf numFmtId="164" fontId="4" fillId="0" borderId="0" xfId="2" applyFont="1" applyFill="1"/>
    <xf numFmtId="0" fontId="4" fillId="3" borderId="0" xfId="0" applyFont="1" applyFill="1"/>
    <xf numFmtId="164" fontId="4" fillId="3" borderId="0" xfId="0" applyNumberFormat="1" applyFont="1" applyFill="1"/>
    <xf numFmtId="164" fontId="0" fillId="0" borderId="0" xfId="2" applyFont="1" applyFill="1"/>
    <xf numFmtId="0" fontId="2" fillId="0" borderId="0" xfId="1" applyFont="1" applyFill="1" applyBorder="1"/>
    <xf numFmtId="0" fontId="4" fillId="0" borderId="0" xfId="0" applyFont="1" applyFill="1"/>
    <xf numFmtId="164" fontId="4" fillId="0" borderId="0" xfId="2" applyFont="1"/>
    <xf numFmtId="164" fontId="4" fillId="2" borderId="1" xfId="2" applyFont="1" applyFill="1" applyBorder="1"/>
    <xf numFmtId="164" fontId="0" fillId="0" borderId="2" xfId="2" applyFont="1" applyBorder="1"/>
    <xf numFmtId="0" fontId="0" fillId="0" borderId="3" xfId="0" applyBorder="1"/>
    <xf numFmtId="0" fontId="4" fillId="0" borderId="3" xfId="0" applyFont="1" applyBorder="1"/>
    <xf numFmtId="0" fontId="0" fillId="2" borderId="4" xfId="0" applyFill="1" applyBorder="1"/>
    <xf numFmtId="164" fontId="7" fillId="0" borderId="0" xfId="2" applyFont="1" applyFill="1"/>
    <xf numFmtId="0" fontId="4" fillId="0" borderId="3" xfId="0" applyFont="1" applyFill="1" applyBorder="1"/>
    <xf numFmtId="164" fontId="4" fillId="0" borderId="2" xfId="2" applyFont="1" applyFill="1" applyBorder="1"/>
    <xf numFmtId="0" fontId="0" fillId="0" borderId="3" xfId="0" applyFill="1" applyBorder="1"/>
    <xf numFmtId="0" fontId="0" fillId="0" borderId="5" xfId="0" applyFill="1" applyBorder="1"/>
    <xf numFmtId="164" fontId="1" fillId="0" borderId="0" xfId="2" applyFont="1" applyFill="1"/>
    <xf numFmtId="164" fontId="0" fillId="0" borderId="0" xfId="0" applyNumberFormat="1" applyFill="1"/>
    <xf numFmtId="4" fontId="0" fillId="0" borderId="0" xfId="0" applyNumberFormat="1" applyFill="1"/>
    <xf numFmtId="164" fontId="0" fillId="0" borderId="0" xfId="0" applyNumberFormat="1" applyFill="1" applyBorder="1"/>
    <xf numFmtId="164" fontId="4" fillId="0" borderId="0" xfId="0" applyNumberFormat="1" applyFont="1" applyFill="1"/>
    <xf numFmtId="164" fontId="4" fillId="0" borderId="2" xfId="2" applyFont="1" applyBorder="1"/>
    <xf numFmtId="0" fontId="2" fillId="4" borderId="0" xfId="0" applyFont="1" applyFill="1"/>
    <xf numFmtId="164" fontId="2" fillId="4" borderId="0" xfId="0" applyNumberFormat="1" applyFont="1" applyFill="1"/>
    <xf numFmtId="164" fontId="4" fillId="0" borderId="6" xfId="2" applyFont="1" applyFill="1" applyBorder="1"/>
    <xf numFmtId="0" fontId="0" fillId="0" borderId="6" xfId="0" applyBorder="1"/>
    <xf numFmtId="164" fontId="8" fillId="5" borderId="7" xfId="2" applyFont="1" applyFill="1" applyBorder="1"/>
    <xf numFmtId="164" fontId="4" fillId="5" borderId="7" xfId="2" applyFont="1" applyFill="1" applyBorder="1"/>
    <xf numFmtId="164" fontId="4" fillId="5" borderId="8" xfId="2" applyFont="1" applyFill="1" applyBorder="1"/>
    <xf numFmtId="164" fontId="4" fillId="5" borderId="9" xfId="2" applyFont="1" applyFill="1" applyBorder="1"/>
    <xf numFmtId="0" fontId="5" fillId="0" borderId="3" xfId="0" applyFont="1" applyBorder="1"/>
    <xf numFmtId="0" fontId="5" fillId="0" borderId="0" xfId="0" applyFont="1" applyFill="1"/>
    <xf numFmtId="164" fontId="0" fillId="0" borderId="0" xfId="2" applyFont="1" applyAlignment="1">
      <alignment horizontal="right"/>
    </xf>
    <xf numFmtId="0" fontId="5" fillId="4" borderId="0" xfId="0" applyFont="1" applyFill="1"/>
    <xf numFmtId="0" fontId="5" fillId="6" borderId="0" xfId="0" applyFont="1" applyFill="1"/>
  </cellXfs>
  <cellStyles count="3">
    <cellStyle name="Normal" xfId="0" builtinId="0"/>
    <cellStyle name="Normal_Ark1" xfId="1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Layout" topLeftCell="A13" zoomScaleNormal="100" workbookViewId="0">
      <selection activeCell="B10" sqref="B10"/>
    </sheetView>
  </sheetViews>
  <sheetFormatPr defaultRowHeight="16.2" x14ac:dyDescent="0.4"/>
  <cols>
    <col min="1" max="1" width="26.8984375" customWidth="1"/>
    <col min="2" max="2" width="19.5" customWidth="1"/>
    <col min="3" max="3" width="16.3984375" customWidth="1"/>
    <col min="4" max="4" width="15.5" hidden="1" customWidth="1"/>
    <col min="5" max="5" width="0" hidden="1" customWidth="1"/>
    <col min="6" max="6" width="17.59765625" style="19" customWidth="1"/>
    <col min="7" max="7" width="17.5" customWidth="1"/>
    <col min="8" max="8" width="12.09765625" style="19" bestFit="1" customWidth="1"/>
  </cols>
  <sheetData>
    <row r="1" spans="1:8" ht="16.8" x14ac:dyDescent="0.45">
      <c r="A1" s="1" t="s">
        <v>2</v>
      </c>
      <c r="B1" s="2"/>
      <c r="F1" s="28" t="s">
        <v>65</v>
      </c>
      <c r="G1" s="32"/>
      <c r="H1" s="27"/>
    </row>
    <row r="2" spans="1:8" x14ac:dyDescent="0.4">
      <c r="A2" s="2" t="s">
        <v>8</v>
      </c>
      <c r="B2" s="3">
        <v>12000</v>
      </c>
      <c r="F2" s="29">
        <v>12000</v>
      </c>
      <c r="G2" s="30"/>
    </row>
    <row r="3" spans="1:8" x14ac:dyDescent="0.4">
      <c r="A3" s="2" t="s">
        <v>6</v>
      </c>
      <c r="B3" s="3">
        <v>48000</v>
      </c>
      <c r="F3" s="29">
        <v>48000</v>
      </c>
      <c r="G3" s="30"/>
    </row>
    <row r="4" spans="1:8" x14ac:dyDescent="0.4">
      <c r="A4" s="2" t="s">
        <v>50</v>
      </c>
      <c r="B4" s="3">
        <v>10500</v>
      </c>
      <c r="F4" s="29">
        <v>10500</v>
      </c>
      <c r="G4" s="30"/>
    </row>
    <row r="5" spans="1:8" x14ac:dyDescent="0.4">
      <c r="A5" s="2" t="s">
        <v>56</v>
      </c>
      <c r="B5" s="3">
        <v>375</v>
      </c>
      <c r="F5" s="13">
        <v>375</v>
      </c>
      <c r="G5" s="30"/>
    </row>
    <row r="6" spans="1:8" x14ac:dyDescent="0.4">
      <c r="A6" s="2" t="s">
        <v>57</v>
      </c>
      <c r="B6" s="3">
        <v>375</v>
      </c>
      <c r="F6" s="13">
        <v>375</v>
      </c>
      <c r="G6" s="30"/>
    </row>
    <row r="7" spans="1:8" x14ac:dyDescent="0.4">
      <c r="A7" s="2" t="s">
        <v>58</v>
      </c>
      <c r="B7" s="3">
        <v>375</v>
      </c>
      <c r="F7" s="13">
        <v>375</v>
      </c>
      <c r="G7" s="30"/>
    </row>
    <row r="8" spans="1:8" x14ac:dyDescent="0.4">
      <c r="A8" s="2" t="s">
        <v>59</v>
      </c>
      <c r="B8" s="3">
        <v>375</v>
      </c>
      <c r="F8" s="13">
        <v>375</v>
      </c>
      <c r="G8" s="30"/>
    </row>
    <row r="9" spans="1:8" x14ac:dyDescent="0.4">
      <c r="A9" s="2" t="s">
        <v>9</v>
      </c>
      <c r="B9" s="3">
        <v>580.66999999999996</v>
      </c>
      <c r="F9" s="29">
        <v>500</v>
      </c>
      <c r="G9" s="30"/>
    </row>
    <row r="10" spans="1:8" ht="16.8" x14ac:dyDescent="0.45">
      <c r="A10" s="4" t="s">
        <v>3</v>
      </c>
      <c r="B10" s="5">
        <f>SUM(B2:B9)</f>
        <v>72580.67</v>
      </c>
      <c r="C10" s="6">
        <f>B10</f>
        <v>72580.67</v>
      </c>
      <c r="D10" s="6">
        <f>B10</f>
        <v>72580.67</v>
      </c>
      <c r="F10" s="43">
        <f>SUM(F2:F9)</f>
        <v>72500</v>
      </c>
      <c r="G10" s="30"/>
    </row>
    <row r="11" spans="1:8" x14ac:dyDescent="0.4">
      <c r="A11" s="44"/>
      <c r="B11" s="45"/>
      <c r="C11" s="6"/>
      <c r="D11" s="6"/>
      <c r="F11" s="29"/>
      <c r="G11" s="30"/>
    </row>
    <row r="12" spans="1:8" ht="16.8" x14ac:dyDescent="0.45">
      <c r="A12" s="7" t="s">
        <v>17</v>
      </c>
      <c r="B12" s="8"/>
      <c r="F12" s="29"/>
      <c r="G12" s="30"/>
    </row>
    <row r="13" spans="1:8" x14ac:dyDescent="0.4">
      <c r="A13" t="s">
        <v>5</v>
      </c>
      <c r="B13" s="8">
        <v>35263.14</v>
      </c>
      <c r="F13" s="29">
        <v>30000</v>
      </c>
      <c r="G13" s="30"/>
    </row>
    <row r="14" spans="1:8" x14ac:dyDescent="0.4">
      <c r="A14" t="s">
        <v>60</v>
      </c>
      <c r="B14" s="8"/>
      <c r="F14" s="29"/>
      <c r="G14" s="30"/>
    </row>
    <row r="15" spans="1:8" x14ac:dyDescent="0.4">
      <c r="A15" t="s">
        <v>10</v>
      </c>
      <c r="B15" s="8">
        <v>650</v>
      </c>
      <c r="F15" s="29">
        <v>1000</v>
      </c>
      <c r="G15" s="30"/>
    </row>
    <row r="16" spans="1:8" x14ac:dyDescent="0.4">
      <c r="A16" t="s">
        <v>53</v>
      </c>
      <c r="B16" s="11">
        <v>18593.75</v>
      </c>
      <c r="F16" s="29">
        <v>19000</v>
      </c>
      <c r="G16" s="30"/>
    </row>
    <row r="17" spans="1:7" x14ac:dyDescent="0.4">
      <c r="A17" s="18" t="s">
        <v>61</v>
      </c>
      <c r="B17" s="11">
        <v>1414.19</v>
      </c>
      <c r="F17" s="29">
        <v>0</v>
      </c>
      <c r="G17" s="30"/>
    </row>
    <row r="18" spans="1:7" x14ac:dyDescent="0.4">
      <c r="A18" s="18" t="s">
        <v>62</v>
      </c>
      <c r="B18" s="11">
        <v>89.45</v>
      </c>
      <c r="F18" s="29">
        <v>0</v>
      </c>
      <c r="G18" s="30"/>
    </row>
    <row r="19" spans="1:7" x14ac:dyDescent="0.4">
      <c r="A19" s="18" t="s">
        <v>63</v>
      </c>
      <c r="B19" s="38">
        <v>459.38</v>
      </c>
      <c r="F19" s="29">
        <v>10000</v>
      </c>
      <c r="G19" s="30"/>
    </row>
    <row r="20" spans="1:7" x14ac:dyDescent="0.4">
      <c r="A20" s="56" t="s">
        <v>52</v>
      </c>
      <c r="B20" s="38">
        <v>7331.25</v>
      </c>
      <c r="F20" s="29">
        <v>0</v>
      </c>
      <c r="G20" s="30"/>
    </row>
    <row r="21" spans="1:7" x14ac:dyDescent="0.4">
      <c r="A21" s="18" t="s">
        <v>55</v>
      </c>
      <c r="B21" s="38">
        <v>1875</v>
      </c>
      <c r="F21" s="29">
        <v>0</v>
      </c>
      <c r="G21" s="30"/>
    </row>
    <row r="22" spans="1:7" ht="16.8" x14ac:dyDescent="0.45">
      <c r="A22" s="9"/>
      <c r="B22" s="12">
        <f>SUM(B13:B21)</f>
        <v>65676.160000000003</v>
      </c>
      <c r="C22" s="6">
        <f>-B22</f>
        <v>-65676.160000000003</v>
      </c>
      <c r="D22" s="6"/>
      <c r="F22" s="29">
        <f>SUM(F13:F21)</f>
        <v>60000</v>
      </c>
      <c r="G22" s="31"/>
    </row>
    <row r="23" spans="1:7" ht="16.8" x14ac:dyDescent="0.45">
      <c r="A23" s="7" t="s">
        <v>15</v>
      </c>
    </row>
    <row r="24" spans="1:7" x14ac:dyDescent="0.4">
      <c r="A24" s="18" t="s">
        <v>16</v>
      </c>
      <c r="B24" s="8">
        <v>441.15</v>
      </c>
      <c r="F24" s="29"/>
      <c r="G24" s="30"/>
    </row>
    <row r="25" spans="1:7" ht="16.8" x14ac:dyDescent="0.45">
      <c r="A25" s="9"/>
      <c r="B25" s="10">
        <f>SUM(B24:B24)</f>
        <v>441.15</v>
      </c>
      <c r="C25" s="6">
        <f>-B25</f>
        <v>-441.15</v>
      </c>
      <c r="D25" s="6"/>
      <c r="F25" s="29">
        <v>1000</v>
      </c>
      <c r="G25" s="30"/>
    </row>
    <row r="26" spans="1:7" ht="16.8" x14ac:dyDescent="0.45">
      <c r="A26" s="7" t="s">
        <v>0</v>
      </c>
      <c r="F26" s="29"/>
      <c r="G26" s="30"/>
    </row>
    <row r="27" spans="1:7" x14ac:dyDescent="0.4">
      <c r="A27" s="53" t="s">
        <v>13</v>
      </c>
      <c r="B27" s="19">
        <v>6000</v>
      </c>
      <c r="F27" s="29">
        <v>6000</v>
      </c>
      <c r="G27" s="30"/>
    </row>
    <row r="28" spans="1:7" x14ac:dyDescent="0.4">
      <c r="A28" t="s">
        <v>1</v>
      </c>
      <c r="B28" s="13"/>
      <c r="F28" s="29">
        <v>100</v>
      </c>
      <c r="G28" s="30"/>
    </row>
    <row r="29" spans="1:7" x14ac:dyDescent="0.4">
      <c r="A29" s="52" t="s">
        <v>54</v>
      </c>
      <c r="B29" s="13">
        <v>127.92</v>
      </c>
      <c r="F29" s="29">
        <v>500</v>
      </c>
      <c r="G29" s="30"/>
    </row>
    <row r="30" spans="1:7" ht="16.8" x14ac:dyDescent="0.45">
      <c r="A30" s="9"/>
      <c r="B30" s="12">
        <f>SUM(B27:B29)</f>
        <v>6127.92</v>
      </c>
      <c r="C30" s="6">
        <f>-B30</f>
        <v>-6127.92</v>
      </c>
      <c r="D30" s="6"/>
      <c r="F30" s="29">
        <f>SUM(F27:F29)</f>
        <v>6600</v>
      </c>
      <c r="G30" s="30"/>
    </row>
    <row r="31" spans="1:7" ht="16.8" x14ac:dyDescent="0.45">
      <c r="A31" s="7" t="s">
        <v>7</v>
      </c>
      <c r="F31" s="29"/>
    </row>
    <row r="32" spans="1:7" x14ac:dyDescent="0.4">
      <c r="A32" t="s">
        <v>14</v>
      </c>
      <c r="B32" s="8">
        <v>3437.5</v>
      </c>
      <c r="F32" s="29"/>
      <c r="G32" s="30"/>
    </row>
    <row r="33" spans="1:8" ht="16.8" x14ac:dyDescent="0.45">
      <c r="B33" s="10">
        <f>B32</f>
        <v>3437.5</v>
      </c>
      <c r="C33" s="6">
        <f>-B33</f>
        <v>-3437.5</v>
      </c>
      <c r="D33" s="6"/>
      <c r="E33" t="s">
        <v>18</v>
      </c>
      <c r="F33" s="29">
        <v>3437.5</v>
      </c>
      <c r="G33" s="30"/>
    </row>
    <row r="34" spans="1:8" ht="16.8" x14ac:dyDescent="0.45">
      <c r="A34" s="7" t="s">
        <v>4</v>
      </c>
      <c r="F34" s="29"/>
      <c r="G34" s="30"/>
    </row>
    <row r="35" spans="1:8" ht="16.8" x14ac:dyDescent="0.45">
      <c r="A35" s="53" t="s">
        <v>64</v>
      </c>
      <c r="B35" s="10">
        <v>2342</v>
      </c>
      <c r="C35" s="6">
        <f>-B35</f>
        <v>-2342</v>
      </c>
      <c r="D35" s="6">
        <v>1088.5</v>
      </c>
      <c r="F35" s="29">
        <v>2400</v>
      </c>
      <c r="G35" s="30"/>
    </row>
    <row r="36" spans="1:8" ht="16.8" x14ac:dyDescent="0.45">
      <c r="A36" s="20"/>
      <c r="B36" s="21"/>
      <c r="C36" s="6"/>
      <c r="D36" s="6"/>
      <c r="F36" s="43">
        <f>F35+F33+F30+F25+F22</f>
        <v>73437.5</v>
      </c>
      <c r="G36" s="30"/>
    </row>
    <row r="37" spans="1:8" ht="16.8" x14ac:dyDescent="0.45">
      <c r="A37" s="20"/>
      <c r="B37" s="21"/>
      <c r="C37" s="6"/>
      <c r="D37" s="6"/>
      <c r="F37" s="29"/>
      <c r="G37" s="30"/>
    </row>
    <row r="38" spans="1:8" ht="16.8" x14ac:dyDescent="0.45">
      <c r="A38" s="4" t="s">
        <v>51</v>
      </c>
      <c r="B38" s="21"/>
      <c r="C38" s="6"/>
      <c r="D38" s="6"/>
      <c r="F38" s="43">
        <f>F10-F36</f>
        <v>-937.5</v>
      </c>
      <c r="G38" s="30"/>
    </row>
    <row r="39" spans="1:8" ht="16.8" x14ac:dyDescent="0.45">
      <c r="A39" s="20"/>
      <c r="B39" s="21"/>
      <c r="C39" s="6"/>
      <c r="D39" s="6"/>
      <c r="F39" s="35"/>
      <c r="G39" s="30"/>
    </row>
    <row r="40" spans="1:8" ht="16.8" thickBot="1" x14ac:dyDescent="0.45">
      <c r="A40" s="20"/>
    </row>
    <row r="41" spans="1:8" ht="16.8" x14ac:dyDescent="0.45">
      <c r="A41" s="7" t="s">
        <v>19</v>
      </c>
      <c r="B41" s="7"/>
      <c r="C41" s="14">
        <f>SUM(C12:C39)</f>
        <v>-78024.73</v>
      </c>
      <c r="F41" s="51">
        <f>-F36</f>
        <v>-73437.5</v>
      </c>
      <c r="G41" s="30"/>
    </row>
    <row r="42" spans="1:8" ht="16.8" x14ac:dyDescent="0.45">
      <c r="A42" t="s">
        <v>20</v>
      </c>
      <c r="B42" s="6"/>
      <c r="C42" s="6">
        <f>C10</f>
        <v>72580.67</v>
      </c>
      <c r="F42" s="48">
        <f>F10</f>
        <v>72500</v>
      </c>
      <c r="G42" s="34"/>
    </row>
    <row r="43" spans="1:8" ht="16.8" x14ac:dyDescent="0.45">
      <c r="A43" s="22" t="s">
        <v>21</v>
      </c>
      <c r="B43" s="22"/>
      <c r="C43" s="23">
        <f>C41+C42</f>
        <v>-5444.0599999999977</v>
      </c>
      <c r="F43" s="49">
        <f>SUM(F41:F42)</f>
        <v>-937.5</v>
      </c>
      <c r="G43" s="36"/>
    </row>
    <row r="44" spans="1:8" x14ac:dyDescent="0.4">
      <c r="A44" s="15" t="s">
        <v>11</v>
      </c>
      <c r="B44" s="20"/>
      <c r="C44" s="24">
        <v>89360.51</v>
      </c>
      <c r="F44" s="48">
        <v>89360.51</v>
      </c>
      <c r="G44" s="36"/>
      <c r="H44" s="33"/>
    </row>
    <row r="45" spans="1:8" ht="17.399999999999999" thickBot="1" x14ac:dyDescent="0.5">
      <c r="A45" s="25" t="s">
        <v>12</v>
      </c>
      <c r="B45" s="26"/>
      <c r="C45" s="46">
        <f>SUM(C43:C44)</f>
        <v>83916.45</v>
      </c>
      <c r="D45" s="47"/>
      <c r="E45" s="47"/>
      <c r="F45" s="50">
        <f>SUM(F43:F44)</f>
        <v>88423.01</v>
      </c>
      <c r="G45" s="37"/>
    </row>
    <row r="46" spans="1:8" ht="16.8" x14ac:dyDescent="0.45">
      <c r="A46" s="15"/>
      <c r="B46" s="26"/>
      <c r="C46" s="21"/>
      <c r="F46" s="24"/>
    </row>
    <row r="47" spans="1:8" ht="16.8" x14ac:dyDescent="0.45">
      <c r="A47" s="25"/>
      <c r="C47" s="21"/>
    </row>
    <row r="48" spans="1:8" x14ac:dyDescent="0.4">
      <c r="A48" s="18"/>
      <c r="D48" s="6"/>
      <c r="F48" s="54"/>
    </row>
    <row r="49" spans="1:7" x14ac:dyDescent="0.4">
      <c r="A49" s="55"/>
      <c r="B49" s="19"/>
      <c r="D49" s="6"/>
      <c r="F49" s="54"/>
    </row>
    <row r="50" spans="1:7" x14ac:dyDescent="0.4">
      <c r="A50" s="18"/>
      <c r="B50" s="19"/>
      <c r="D50" s="6"/>
      <c r="F50" s="54"/>
    </row>
    <row r="51" spans="1:7" x14ac:dyDescent="0.4">
      <c r="A51" s="18"/>
      <c r="B51" s="19"/>
      <c r="D51" s="6"/>
      <c r="F51" s="54"/>
    </row>
    <row r="52" spans="1:7" ht="16.8" x14ac:dyDescent="0.45">
      <c r="A52" s="7"/>
      <c r="B52" s="19"/>
      <c r="D52" s="6"/>
      <c r="F52" s="27"/>
    </row>
    <row r="53" spans="1:7" ht="16.8" x14ac:dyDescent="0.45">
      <c r="A53" s="7"/>
      <c r="B53" s="19"/>
      <c r="D53" s="6"/>
    </row>
    <row r="54" spans="1:7" ht="16.8" x14ac:dyDescent="0.45">
      <c r="A54" s="7"/>
      <c r="B54" s="21"/>
      <c r="D54" s="14"/>
    </row>
    <row r="55" spans="1:7" ht="16.8" x14ac:dyDescent="0.45">
      <c r="A55" s="20"/>
      <c r="B55" s="19"/>
      <c r="D55" s="14"/>
    </row>
    <row r="56" spans="1:7" ht="16.8" x14ac:dyDescent="0.45">
      <c r="A56" s="25"/>
      <c r="B56" s="42"/>
      <c r="D56" s="14"/>
    </row>
    <row r="57" spans="1:7" x14ac:dyDescent="0.4">
      <c r="A57" s="25"/>
    </row>
    <row r="58" spans="1:7" ht="16.8" x14ac:dyDescent="0.45">
      <c r="B58" s="27"/>
      <c r="C58" s="20"/>
      <c r="D58" s="20"/>
      <c r="E58" s="20"/>
      <c r="F58" s="24"/>
    </row>
    <row r="59" spans="1:7" ht="16.8" x14ac:dyDescent="0.45">
      <c r="A59" s="26"/>
      <c r="B59" s="39"/>
      <c r="C59" s="20"/>
      <c r="D59" s="20"/>
      <c r="E59" s="16"/>
      <c r="F59" s="24"/>
    </row>
    <row r="60" spans="1:7" x14ac:dyDescent="0.4">
      <c r="A60" s="15"/>
      <c r="B60" s="41"/>
      <c r="C60" s="20"/>
      <c r="D60" s="20"/>
      <c r="E60" s="40"/>
      <c r="F60" s="24"/>
      <c r="G60" s="20"/>
    </row>
    <row r="61" spans="1:7" x14ac:dyDescent="0.4">
      <c r="A61" s="25"/>
      <c r="E61" s="17">
        <f>E60-E59</f>
        <v>0</v>
      </c>
      <c r="G61" s="20"/>
    </row>
    <row r="62" spans="1:7" x14ac:dyDescent="0.4">
      <c r="G62" s="20"/>
    </row>
  </sheetData>
  <phoneticPr fontId="0" type="noConversion"/>
  <printOptions gridLines="1"/>
  <pageMargins left="0.31496062992125984" right="0.23622047244094491" top="0.51181102362204722" bottom="0.39370078740157483" header="0.27559055118110237" footer="0"/>
  <pageSetup paperSize="9" scale="80" orientation="portrait" r:id="rId1"/>
  <headerFooter alignWithMargins="0">
    <oddHeader>&amp;LRantzausminde Kystpark&amp;CÅret 2010 og budget 2011&amp;R&amp;D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opLeftCell="A25" workbookViewId="0">
      <selection activeCell="C14" sqref="C14"/>
    </sheetView>
  </sheetViews>
  <sheetFormatPr defaultRowHeight="16.2" x14ac:dyDescent="0.4"/>
  <cols>
    <col min="1" max="1" width="41.8984375" customWidth="1"/>
    <col min="2" max="2" width="15.19921875" customWidth="1"/>
    <col min="3" max="3" width="17.5" customWidth="1"/>
  </cols>
  <sheetData>
    <row r="2" spans="1:3" x14ac:dyDescent="0.4">
      <c r="A2" t="s">
        <v>35</v>
      </c>
    </row>
    <row r="3" spans="1:3" x14ac:dyDescent="0.4">
      <c r="A3" t="s">
        <v>46</v>
      </c>
    </row>
    <row r="5" spans="1:3" ht="16.8" x14ac:dyDescent="0.45">
      <c r="A5" s="7" t="s">
        <v>36</v>
      </c>
      <c r="B5" s="7" t="s">
        <v>37</v>
      </c>
      <c r="C5" s="7" t="s">
        <v>38</v>
      </c>
    </row>
    <row r="6" spans="1:3" x14ac:dyDescent="0.4">
      <c r="A6" t="s">
        <v>22</v>
      </c>
      <c r="B6" s="19">
        <v>31250</v>
      </c>
      <c r="C6" s="19">
        <v>29525</v>
      </c>
    </row>
    <row r="7" spans="1:3" x14ac:dyDescent="0.4">
      <c r="A7" t="s">
        <v>23</v>
      </c>
      <c r="B7" s="19">
        <v>50000</v>
      </c>
      <c r="C7" s="19">
        <v>50325</v>
      </c>
    </row>
    <row r="8" spans="1:3" x14ac:dyDescent="0.4">
      <c r="A8" t="s">
        <v>39</v>
      </c>
      <c r="B8" s="19">
        <v>2800</v>
      </c>
      <c r="C8" s="19">
        <v>4400</v>
      </c>
    </row>
    <row r="9" spans="1:3" x14ac:dyDescent="0.4">
      <c r="A9" t="s">
        <v>40</v>
      </c>
      <c r="B9" s="19">
        <v>1125</v>
      </c>
      <c r="C9" s="19">
        <v>1125</v>
      </c>
    </row>
    <row r="10" spans="1:3" x14ac:dyDescent="0.4">
      <c r="A10" t="s">
        <v>41</v>
      </c>
      <c r="B10" s="19">
        <v>1600</v>
      </c>
      <c r="C10" s="19">
        <v>1499.66</v>
      </c>
    </row>
    <row r="11" spans="1:3" x14ac:dyDescent="0.4">
      <c r="B11" s="19"/>
      <c r="C11" s="19"/>
    </row>
    <row r="12" spans="1:3" ht="16.8" x14ac:dyDescent="0.45">
      <c r="B12" s="27">
        <f>SUM(B6:B11)</f>
        <v>86775</v>
      </c>
      <c r="C12" s="27">
        <f>SUM(C6:C11)</f>
        <v>86874.66</v>
      </c>
    </row>
    <row r="13" spans="1:3" x14ac:dyDescent="0.4">
      <c r="B13" s="19"/>
      <c r="C13" s="19"/>
    </row>
    <row r="14" spans="1:3" x14ac:dyDescent="0.4">
      <c r="A14" t="s">
        <v>47</v>
      </c>
      <c r="B14" s="19">
        <v>42826</v>
      </c>
      <c r="C14" s="19">
        <v>42826</v>
      </c>
    </row>
    <row r="15" spans="1:3" x14ac:dyDescent="0.4">
      <c r="B15" s="19"/>
      <c r="C15" s="19"/>
    </row>
    <row r="16" spans="1:3" x14ac:dyDescent="0.4">
      <c r="B16" s="19">
        <f>B12-B14</f>
        <v>43949</v>
      </c>
      <c r="C16" s="19">
        <f>C12-C14</f>
        <v>44048.66</v>
      </c>
    </row>
    <row r="17" spans="1:3" x14ac:dyDescent="0.4">
      <c r="B17" s="19"/>
      <c r="C17" s="19"/>
    </row>
    <row r="18" spans="1:3" ht="16.8" x14ac:dyDescent="0.45">
      <c r="A18" s="7" t="s">
        <v>42</v>
      </c>
      <c r="B18" s="27">
        <f>B16/2</f>
        <v>21974.5</v>
      </c>
      <c r="C18" s="27">
        <f>C16/2</f>
        <v>22024.33</v>
      </c>
    </row>
    <row r="20" spans="1:3" x14ac:dyDescent="0.4">
      <c r="B20" s="6"/>
    </row>
    <row r="21" spans="1:3" x14ac:dyDescent="0.4">
      <c r="A21" t="s">
        <v>43</v>
      </c>
    </row>
    <row r="22" spans="1:3" x14ac:dyDescent="0.4">
      <c r="A22" t="s">
        <v>44</v>
      </c>
    </row>
    <row r="24" spans="1:3" x14ac:dyDescent="0.4">
      <c r="A24" t="s">
        <v>45</v>
      </c>
    </row>
    <row r="28" spans="1:3" ht="16.8" x14ac:dyDescent="0.45">
      <c r="A28" s="7" t="s">
        <v>49</v>
      </c>
      <c r="B28" s="7"/>
      <c r="C28" s="7"/>
    </row>
    <row r="29" spans="1:3" x14ac:dyDescent="0.4">
      <c r="A29" t="s">
        <v>48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22" sqref="B22"/>
    </sheetView>
  </sheetViews>
  <sheetFormatPr defaultRowHeight="16.2" x14ac:dyDescent="0.4"/>
  <cols>
    <col min="1" max="1" width="20.3984375" customWidth="1"/>
    <col min="2" max="2" width="15.3984375" style="19" customWidth="1"/>
  </cols>
  <sheetData>
    <row r="2" spans="1:2" x14ac:dyDescent="0.4">
      <c r="A2" t="s">
        <v>24</v>
      </c>
      <c r="B2" s="19">
        <v>55140</v>
      </c>
    </row>
    <row r="3" spans="1:2" x14ac:dyDescent="0.4">
      <c r="A3" t="s">
        <v>25</v>
      </c>
      <c r="B3" s="19">
        <v>22500</v>
      </c>
    </row>
    <row r="4" spans="1:2" x14ac:dyDescent="0.4">
      <c r="A4" t="s">
        <v>26</v>
      </c>
      <c r="B4" s="19">
        <v>7800</v>
      </c>
    </row>
    <row r="5" spans="1:2" ht="16.8" x14ac:dyDescent="0.45">
      <c r="B5" s="27">
        <f>SUM(B2:B4)</f>
        <v>85440</v>
      </c>
    </row>
    <row r="7" spans="1:2" x14ac:dyDescent="0.4">
      <c r="A7" t="s">
        <v>27</v>
      </c>
    </row>
    <row r="9" spans="1:2" x14ac:dyDescent="0.4">
      <c r="A9" t="s">
        <v>29</v>
      </c>
      <c r="B9" s="19">
        <v>17088</v>
      </c>
    </row>
    <row r="10" spans="1:2" x14ac:dyDescent="0.4">
      <c r="A10" t="s">
        <v>28</v>
      </c>
      <c r="B10" s="19">
        <v>4000</v>
      </c>
    </row>
    <row r="11" spans="1:2" ht="16.8" x14ac:dyDescent="0.45">
      <c r="B11" s="27">
        <f>SUM(B9:B10)</f>
        <v>21088</v>
      </c>
    </row>
    <row r="13" spans="1:2" x14ac:dyDescent="0.4">
      <c r="A13" t="s">
        <v>30</v>
      </c>
      <c r="B13" s="19">
        <v>21000</v>
      </c>
    </row>
    <row r="14" spans="1:2" x14ac:dyDescent="0.4">
      <c r="A14" t="s">
        <v>31</v>
      </c>
      <c r="B14" s="19">
        <v>22500</v>
      </c>
    </row>
    <row r="15" spans="1:2" ht="16.8" x14ac:dyDescent="0.45">
      <c r="B15" s="27">
        <f>SUM(B13:B14)</f>
        <v>43500</v>
      </c>
    </row>
    <row r="17" spans="1:2" x14ac:dyDescent="0.4">
      <c r="A17" t="s">
        <v>32</v>
      </c>
      <c r="B17" s="19">
        <v>20000</v>
      </c>
    </row>
    <row r="19" spans="1:2" x14ac:dyDescent="0.4">
      <c r="A19" t="s">
        <v>33</v>
      </c>
      <c r="B19" s="19">
        <v>20000</v>
      </c>
    </row>
    <row r="21" spans="1:2" x14ac:dyDescent="0.4">
      <c r="A21" t="s">
        <v>34</v>
      </c>
      <c r="B21" s="19">
        <v>20000</v>
      </c>
    </row>
  </sheetData>
  <phoneticPr fontId="0" type="noConversion"/>
  <printOptions gridLines="1"/>
  <pageMargins left="0.75" right="0.75" top="0.61" bottom="1" header="0" footer="0"/>
  <pageSetup paperSize="9" orientation="portrait" r:id="rId1"/>
  <headerFooter alignWithMargins="0">
    <oddHeader>&amp;LOmkostninger i forbindelse med beplantning af volden&amp;CVædderen&amp;R&amp;D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Regnskab 2010</vt:lpstr>
      <vt:lpstr>Ark1</vt:lpstr>
      <vt:lpstr>Ark2</vt:lpstr>
      <vt:lpstr>Ark3</vt:lpstr>
      <vt:lpstr>'Regnskab 2010'!Udskriftsområde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Jørgen Franke</dc:creator>
  <cp:lastModifiedBy>Jørgen</cp:lastModifiedBy>
  <cp:lastPrinted>2010-11-02T16:20:36Z</cp:lastPrinted>
  <dcterms:created xsi:type="dcterms:W3CDTF">2004-02-10T18:41:00Z</dcterms:created>
  <dcterms:modified xsi:type="dcterms:W3CDTF">2011-01-01T14:15:19Z</dcterms:modified>
</cp:coreProperties>
</file>